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countability Forms\"/>
    </mc:Choice>
  </mc:AlternateContent>
  <bookViews>
    <workbookView xWindow="0" yWindow="0" windowWidth="19200" windowHeight="108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D43" i="1"/>
  <c r="F42" i="1" s="1"/>
  <c r="D25" i="1"/>
  <c r="F24" i="1" s="1"/>
  <c r="F23" i="1"/>
  <c r="D15" i="1"/>
  <c r="F14" i="1" s="1"/>
  <c r="F15" i="1" s="1"/>
  <c r="D10" i="1"/>
  <c r="F7" i="1" s="1"/>
  <c r="F8" i="1"/>
  <c r="H66" i="1"/>
  <c r="H43" i="1"/>
  <c r="J41" i="1" s="1"/>
  <c r="H25" i="1"/>
  <c r="H32" i="1" s="1"/>
  <c r="H15" i="1"/>
  <c r="J14" i="1" s="1"/>
  <c r="J15" i="1" s="1"/>
  <c r="H10" i="1"/>
  <c r="J9" i="1" s="1"/>
  <c r="F9" i="1" l="1"/>
  <c r="F10" i="1" s="1"/>
  <c r="D68" i="1"/>
  <c r="D32" i="1"/>
  <c r="J42" i="1"/>
  <c r="J40" i="1"/>
  <c r="J62" i="1"/>
  <c r="J49" i="1"/>
  <c r="J50" i="1"/>
  <c r="J51" i="1"/>
  <c r="F51" i="1"/>
  <c r="F55" i="1"/>
  <c r="F65" i="1"/>
  <c r="F61" i="1"/>
  <c r="J63" i="1"/>
  <c r="J53" i="1"/>
  <c r="J54" i="1"/>
  <c r="J57" i="1"/>
  <c r="J59" i="1"/>
  <c r="J64" i="1"/>
  <c r="J65" i="1"/>
  <c r="J58" i="1"/>
  <c r="J61" i="1"/>
  <c r="J55" i="1"/>
  <c r="J52" i="1"/>
  <c r="F49" i="1"/>
  <c r="F53" i="1"/>
  <c r="F58" i="1"/>
  <c r="F63" i="1"/>
  <c r="F52" i="1"/>
  <c r="F57" i="1"/>
  <c r="F62" i="1"/>
  <c r="F50" i="1"/>
  <c r="F54" i="1"/>
  <c r="F59" i="1"/>
  <c r="F64" i="1"/>
  <c r="F40" i="1"/>
  <c r="F41" i="1"/>
  <c r="F25" i="1"/>
  <c r="J8" i="1"/>
  <c r="J24" i="1"/>
  <c r="J7" i="1"/>
  <c r="J23" i="1"/>
  <c r="J25" i="1" l="1"/>
  <c r="J43" i="1"/>
  <c r="J66" i="1"/>
  <c r="F66" i="1"/>
  <c r="F43" i="1"/>
  <c r="J10" i="1"/>
</calcChain>
</file>

<file path=xl/sharedStrings.xml><?xml version="1.0" encoding="utf-8"?>
<sst xmlns="http://schemas.openxmlformats.org/spreadsheetml/2006/main" count="56" uniqueCount="37">
  <si>
    <t xml:space="preserve">      101/240-LUNCHROOM FUND</t>
  </si>
  <si>
    <t xml:space="preserve">       </t>
  </si>
  <si>
    <r>
      <t xml:space="preserve">                                                          </t>
    </r>
    <r>
      <rPr>
        <b/>
        <u/>
        <sz val="10"/>
        <rFont val="Arial"/>
        <family val="2"/>
      </rPr>
      <t>Estimated Revenues (By Object</t>
    </r>
    <r>
      <rPr>
        <b/>
        <sz val="10"/>
        <rFont val="Arial"/>
        <family val="2"/>
      </rPr>
      <t>)</t>
    </r>
  </si>
  <si>
    <t>OBJECT</t>
  </si>
  <si>
    <t>2018-2019 BUDGET</t>
  </si>
  <si>
    <t>2018-2019 PERCENT/BUDGET</t>
  </si>
  <si>
    <t>TOTAL</t>
  </si>
  <si>
    <r>
      <t xml:space="preserve">                                                         </t>
    </r>
    <r>
      <rPr>
        <b/>
        <u/>
        <sz val="10"/>
        <rFont val="Arial"/>
        <family val="2"/>
      </rPr>
      <t>Appropriations (By Function</t>
    </r>
    <r>
      <rPr>
        <b/>
        <sz val="10"/>
        <rFont val="Arial"/>
        <family val="2"/>
      </rPr>
      <t>)</t>
    </r>
  </si>
  <si>
    <t>Function 35</t>
  </si>
  <si>
    <t>599-DEBT SERVICE FUND</t>
  </si>
  <si>
    <r>
      <t xml:space="preserve">                                                    </t>
    </r>
    <r>
      <rPr>
        <b/>
        <u/>
        <sz val="10"/>
        <rFont val="Arial"/>
        <family val="2"/>
      </rPr>
      <t>Estimated Revenues (By Object</t>
    </r>
    <r>
      <rPr>
        <b/>
        <sz val="10"/>
        <rFont val="Arial"/>
        <family val="2"/>
      </rPr>
      <t>)</t>
    </r>
  </si>
  <si>
    <r>
      <t xml:space="preserve">                                                      </t>
    </r>
    <r>
      <rPr>
        <b/>
        <u/>
        <sz val="10"/>
        <rFont val="Arial"/>
        <family val="2"/>
      </rPr>
      <t>Appropriations (By Function</t>
    </r>
    <r>
      <rPr>
        <b/>
        <sz val="10"/>
        <rFont val="Arial"/>
        <family val="2"/>
      </rPr>
      <t>)</t>
    </r>
  </si>
  <si>
    <t>Function 71</t>
  </si>
  <si>
    <t>SURPLUS</t>
  </si>
  <si>
    <t>199-GENERAL FUND</t>
  </si>
  <si>
    <r>
      <t xml:space="preserve">                                                    </t>
    </r>
    <r>
      <rPr>
        <b/>
        <u/>
        <sz val="10"/>
        <rFont val="Arial"/>
        <family val="2"/>
      </rPr>
      <t>Estimated Revenues (By Object</t>
    </r>
    <r>
      <rPr>
        <b/>
        <sz val="10"/>
        <rFont val="Arial"/>
        <family val="2"/>
      </rPr>
      <t xml:space="preserve">)       </t>
    </r>
  </si>
  <si>
    <r>
      <t xml:space="preserve">                                                    </t>
    </r>
    <r>
      <rPr>
        <b/>
        <u/>
        <sz val="10"/>
        <rFont val="Arial"/>
        <family val="2"/>
      </rPr>
      <t>Appropriations (By Function</t>
    </r>
    <r>
      <rPr>
        <b/>
        <sz val="10"/>
        <rFont val="Arial"/>
        <family val="2"/>
      </rPr>
      <t>)</t>
    </r>
  </si>
  <si>
    <t>FUNCTION</t>
  </si>
  <si>
    <t>Instruction</t>
  </si>
  <si>
    <t>Instr. Resources</t>
  </si>
  <si>
    <t>Curr. &amp; Inst. Staff Dev.</t>
  </si>
  <si>
    <t>School Leadership</t>
  </si>
  <si>
    <t>Guidance &amp; Counseling</t>
  </si>
  <si>
    <t>Health Services</t>
  </si>
  <si>
    <t>Pupil Transportation</t>
  </si>
  <si>
    <t>Lunchroom</t>
  </si>
  <si>
    <t>Co-Curr. Activities</t>
  </si>
  <si>
    <t>General Administration</t>
  </si>
  <si>
    <t>Plant Maint. &amp; Oper.</t>
  </si>
  <si>
    <t>Data Proc. Services</t>
  </si>
  <si>
    <t>Debt Service</t>
  </si>
  <si>
    <t>Facilities Acq. &amp; Constr.</t>
  </si>
  <si>
    <t>Payments to Fiscal Agents</t>
  </si>
  <si>
    <t>Other Uses</t>
  </si>
  <si>
    <t>SURPLUS (DEFICIT)</t>
  </si>
  <si>
    <t>2019-2020 BUDGET</t>
  </si>
  <si>
    <t>2019-2020 PERCENT/BUDGET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</si>
</sst>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0"/>
    <numFmt numFmtId="166" formatCode="#,##0.0_);\(#,##0.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7" fontId="0" fillId="0" borderId="0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37" fontId="3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/>
    </xf>
    <xf numFmtId="37" fontId="0" fillId="0" borderId="0" xfId="0" applyNumberFormat="1" applyAlignment="1"/>
    <xf numFmtId="164" fontId="0" fillId="0" borderId="0" xfId="0" applyNumberFormat="1" applyAlignment="1">
      <alignment horizontal="center"/>
    </xf>
    <xf numFmtId="37" fontId="0" fillId="0" borderId="1" xfId="0" applyNumberFormat="1" applyBorder="1" applyAlignment="1"/>
    <xf numFmtId="37" fontId="0" fillId="0" borderId="2" xfId="0" applyNumberFormat="1" applyBorder="1" applyAlignment="1"/>
    <xf numFmtId="164" fontId="0" fillId="0" borderId="2" xfId="0" applyNumberFormat="1" applyBorder="1" applyAlignment="1">
      <alignment horizontal="center"/>
    </xf>
    <xf numFmtId="37" fontId="0" fillId="0" borderId="0" xfId="0" applyNumberFormat="1" applyAlignment="1">
      <alignment horizontal="right"/>
    </xf>
    <xf numFmtId="37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37" fontId="0" fillId="0" borderId="2" xfId="0" applyNumberFormat="1" applyBorder="1" applyAlignment="1">
      <alignment horizontal="right"/>
    </xf>
    <xf numFmtId="37" fontId="0" fillId="0" borderId="3" xfId="0" applyNumberFormat="1" applyBorder="1" applyAlignment="1">
      <alignment horizontal="right"/>
    </xf>
    <xf numFmtId="164" fontId="0" fillId="0" borderId="3" xfId="0" applyNumberFormat="1" applyBorder="1" applyAlignment="1">
      <alignment horizontal="center"/>
    </xf>
    <xf numFmtId="37" fontId="0" fillId="0" borderId="1" xfId="0" applyNumberFormat="1" applyBorder="1" applyAlignment="1">
      <alignment horizontal="right"/>
    </xf>
    <xf numFmtId="37" fontId="3" fillId="0" borderId="0" xfId="0" applyNumberFormat="1" applyFont="1" applyBorder="1" applyAlignment="1">
      <alignment horizontal="center" wrapText="1"/>
    </xf>
    <xf numFmtId="164" fontId="0" fillId="0" borderId="0" xfId="1" applyNumberFormat="1" applyFont="1" applyAlignment="1">
      <alignment horizontal="center"/>
    </xf>
    <xf numFmtId="37" fontId="0" fillId="0" borderId="0" xfId="0" applyNumberFormat="1" applyBorder="1" applyAlignment="1">
      <alignment horizontal="right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right"/>
    </xf>
    <xf numFmtId="164" fontId="0" fillId="0" borderId="2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workbookViewId="0">
      <selection activeCell="M10" sqref="M10"/>
    </sheetView>
  </sheetViews>
  <sheetFormatPr defaultRowHeight="15" x14ac:dyDescent="0.25"/>
  <cols>
    <col min="2" max="2" width="12" customWidth="1"/>
    <col min="3" max="3" width="13.7109375" customWidth="1"/>
    <col min="4" max="4" width="15.140625" customWidth="1"/>
    <col min="6" max="6" width="21.85546875" customWidth="1"/>
    <col min="8" max="8" width="12" customWidth="1"/>
    <col min="10" max="10" width="19.28515625" customWidth="1"/>
  </cols>
  <sheetData>
    <row r="1" spans="1:10" x14ac:dyDescent="0.25">
      <c r="A1" s="1"/>
      <c r="B1" s="1"/>
      <c r="C1" s="1"/>
      <c r="D1" s="2"/>
      <c r="E1" s="1"/>
      <c r="F1" s="1"/>
      <c r="G1" s="1"/>
      <c r="H1" s="2"/>
      <c r="I1" s="1"/>
      <c r="J1" s="1"/>
    </row>
    <row r="2" spans="1:10" x14ac:dyDescent="0.25">
      <c r="A2" s="1"/>
      <c r="B2" s="1"/>
      <c r="C2" s="1"/>
      <c r="D2" s="2"/>
      <c r="E2" s="1"/>
      <c r="F2" s="1"/>
      <c r="G2" s="1"/>
      <c r="H2" s="2"/>
      <c r="I2" s="1"/>
      <c r="J2" s="1"/>
    </row>
    <row r="3" spans="1:10" ht="18" x14ac:dyDescent="0.25">
      <c r="A3" s="1"/>
      <c r="B3" s="1"/>
      <c r="C3" s="1"/>
      <c r="D3" s="2"/>
      <c r="E3" s="1"/>
      <c r="F3" s="3" t="s">
        <v>0</v>
      </c>
      <c r="G3" s="4"/>
      <c r="H3" s="2"/>
      <c r="I3" s="1"/>
      <c r="J3" s="1"/>
    </row>
    <row r="4" spans="1:10" x14ac:dyDescent="0.25">
      <c r="A4" s="1"/>
      <c r="B4" s="1"/>
      <c r="C4" s="1"/>
      <c r="D4" s="5" t="s">
        <v>1</v>
      </c>
      <c r="E4" s="6" t="s">
        <v>2</v>
      </c>
      <c r="F4" s="6"/>
      <c r="G4" s="6"/>
      <c r="H4" s="7"/>
      <c r="I4" s="1"/>
      <c r="J4" s="1"/>
    </row>
    <row r="5" spans="1:10" x14ac:dyDescent="0.25">
      <c r="A5" s="1"/>
      <c r="B5" s="1"/>
      <c r="C5" s="1"/>
      <c r="D5" s="2"/>
      <c r="E5" s="1"/>
      <c r="F5" s="1"/>
      <c r="G5" s="1"/>
      <c r="H5" s="2"/>
      <c r="I5" s="1"/>
      <c r="J5" s="1"/>
    </row>
    <row r="6" spans="1:10" ht="26.25" x14ac:dyDescent="0.25">
      <c r="A6" s="8"/>
      <c r="B6" s="9" t="s">
        <v>3</v>
      </c>
      <c r="C6" s="10"/>
      <c r="D6" s="11" t="s">
        <v>4</v>
      </c>
      <c r="E6" s="10"/>
      <c r="F6" s="9" t="s">
        <v>5</v>
      </c>
      <c r="G6" s="12"/>
      <c r="H6" s="11" t="s">
        <v>35</v>
      </c>
      <c r="I6" s="10"/>
      <c r="J6" s="9" t="s">
        <v>36</v>
      </c>
    </row>
    <row r="7" spans="1:10" x14ac:dyDescent="0.25">
      <c r="A7" s="1"/>
      <c r="B7" s="13">
        <v>5700</v>
      </c>
      <c r="C7" s="1"/>
      <c r="D7" s="14">
        <v>47888</v>
      </c>
      <c r="E7" s="1"/>
      <c r="F7" s="15">
        <f>D7/D10</f>
        <v>0.37474860510067537</v>
      </c>
      <c r="G7" s="1"/>
      <c r="H7" s="14">
        <v>40000</v>
      </c>
      <c r="I7" s="1"/>
      <c r="J7" s="15">
        <f>H7/H10</f>
        <v>0.3211413878751303</v>
      </c>
    </row>
    <row r="8" spans="1:10" x14ac:dyDescent="0.25">
      <c r="A8" s="1"/>
      <c r="B8" s="13">
        <v>5800</v>
      </c>
      <c r="C8" s="1"/>
      <c r="D8" s="14">
        <v>700</v>
      </c>
      <c r="E8" s="1"/>
      <c r="F8" s="15">
        <f>D8/D10</f>
        <v>5.4778655105761935E-3</v>
      </c>
      <c r="G8" s="1"/>
      <c r="H8" s="14">
        <v>700</v>
      </c>
      <c r="I8" s="1"/>
      <c r="J8" s="15">
        <f>H8/H10</f>
        <v>5.6199742878147796E-3</v>
      </c>
    </row>
    <row r="9" spans="1:10" x14ac:dyDescent="0.25">
      <c r="A9" s="1"/>
      <c r="B9" s="13">
        <v>5900</v>
      </c>
      <c r="C9" s="1"/>
      <c r="D9" s="16">
        <v>79199</v>
      </c>
      <c r="E9" s="1"/>
      <c r="F9" s="15">
        <f>D9/D10</f>
        <v>0.61977352938874841</v>
      </c>
      <c r="G9" s="1"/>
      <c r="H9" s="16">
        <v>83855.73</v>
      </c>
      <c r="I9" s="1"/>
      <c r="J9" s="15">
        <f>H9/H10</f>
        <v>0.67323863783705495</v>
      </c>
    </row>
    <row r="10" spans="1:10" ht="15.75" thickBot="1" x14ac:dyDescent="0.3">
      <c r="A10" s="1"/>
      <c r="B10" s="13" t="s">
        <v>6</v>
      </c>
      <c r="C10" s="1"/>
      <c r="D10" s="17">
        <f>SUM(D7:D9)</f>
        <v>127787</v>
      </c>
      <c r="E10" s="1"/>
      <c r="F10" s="18">
        <f>SUM(F7:F9)</f>
        <v>1</v>
      </c>
      <c r="G10" s="1"/>
      <c r="H10" s="17">
        <f>SUM(H7:H9)</f>
        <v>124555.73</v>
      </c>
      <c r="I10" s="1"/>
      <c r="J10" s="18">
        <f>SUM(J7:J9)</f>
        <v>1</v>
      </c>
    </row>
    <row r="11" spans="1:10" ht="15.75" thickTop="1" x14ac:dyDescent="0.25">
      <c r="A11" s="1"/>
      <c r="B11" s="1"/>
      <c r="C11" s="1"/>
      <c r="D11" s="19"/>
      <c r="E11" s="1"/>
      <c r="F11" s="1"/>
      <c r="G11" s="1"/>
      <c r="H11" s="2"/>
      <c r="I11" s="1"/>
      <c r="J11" s="1"/>
    </row>
    <row r="12" spans="1:10" x14ac:dyDescent="0.25">
      <c r="A12" s="1"/>
      <c r="B12" s="1"/>
      <c r="C12" s="1"/>
      <c r="D12" s="20"/>
      <c r="E12" s="6" t="s">
        <v>7</v>
      </c>
      <c r="F12" s="6"/>
      <c r="G12" s="6"/>
      <c r="H12" s="2"/>
      <c r="I12" s="1"/>
      <c r="J12" s="1"/>
    </row>
    <row r="13" spans="1:10" x14ac:dyDescent="0.25">
      <c r="A13" s="1"/>
      <c r="B13" s="1"/>
      <c r="C13" s="1"/>
      <c r="D13" s="20"/>
      <c r="E13" s="21"/>
      <c r="F13" s="6"/>
      <c r="G13" s="6"/>
      <c r="H13" s="2"/>
      <c r="I13" s="1"/>
      <c r="J13" s="1"/>
    </row>
    <row r="14" spans="1:10" x14ac:dyDescent="0.25">
      <c r="A14" s="1"/>
      <c r="B14" s="13" t="s">
        <v>8</v>
      </c>
      <c r="C14" s="1"/>
      <c r="D14" s="19">
        <v>155587</v>
      </c>
      <c r="E14" s="1"/>
      <c r="F14" s="15">
        <f>D14/D15</f>
        <v>1</v>
      </c>
      <c r="G14" s="1"/>
      <c r="H14" s="19">
        <v>149749.73000000001</v>
      </c>
      <c r="I14" s="1"/>
      <c r="J14" s="15">
        <f>H14/H15</f>
        <v>1</v>
      </c>
    </row>
    <row r="15" spans="1:10" ht="15.75" thickBot="1" x14ac:dyDescent="0.3">
      <c r="A15" s="1"/>
      <c r="B15" s="13" t="s">
        <v>6</v>
      </c>
      <c r="C15" s="1"/>
      <c r="D15" s="22">
        <f>SUM(D14:D14)</f>
        <v>155587</v>
      </c>
      <c r="E15" s="1"/>
      <c r="F15" s="18">
        <f>SUM(F14:F14)</f>
        <v>1</v>
      </c>
      <c r="G15" s="1"/>
      <c r="H15" s="22">
        <f>SUM(H14:H14)</f>
        <v>149749.73000000001</v>
      </c>
      <c r="I15" s="1"/>
      <c r="J15" s="18">
        <f>SUM(J14:J14)</f>
        <v>1</v>
      </c>
    </row>
    <row r="16" spans="1:10" ht="15.75" thickTop="1" x14ac:dyDescent="0.25">
      <c r="A16" s="1"/>
      <c r="B16" s="1"/>
      <c r="C16" s="1"/>
      <c r="D16" s="2"/>
      <c r="E16" s="1"/>
      <c r="F16" s="1"/>
      <c r="G16" s="1"/>
      <c r="H16" s="2"/>
      <c r="I16" s="1"/>
      <c r="J16" s="1"/>
    </row>
    <row r="17" spans="1:10" x14ac:dyDescent="0.25">
      <c r="A17" s="1"/>
      <c r="B17" s="1"/>
      <c r="C17" s="1"/>
      <c r="D17" s="2"/>
      <c r="E17" s="1"/>
      <c r="F17" s="1"/>
      <c r="G17" s="1"/>
      <c r="H17" s="2"/>
      <c r="I17" s="1"/>
      <c r="J17" s="1"/>
    </row>
    <row r="18" spans="1:10" x14ac:dyDescent="0.25">
      <c r="A18" s="1"/>
      <c r="B18" s="1"/>
      <c r="C18" s="1"/>
      <c r="D18" s="2"/>
      <c r="E18" s="1"/>
      <c r="F18" s="1"/>
      <c r="G18" s="1"/>
      <c r="H18" s="2"/>
      <c r="I18" s="1"/>
      <c r="J18" s="1"/>
    </row>
    <row r="19" spans="1:10" ht="18" x14ac:dyDescent="0.25">
      <c r="A19" s="1"/>
      <c r="B19" s="1"/>
      <c r="C19" s="1"/>
      <c r="D19" s="2"/>
      <c r="E19" s="1"/>
      <c r="F19" s="3" t="s">
        <v>9</v>
      </c>
      <c r="G19" s="4"/>
      <c r="H19" s="2"/>
      <c r="I19" s="1"/>
      <c r="J19" s="1"/>
    </row>
    <row r="20" spans="1:10" x14ac:dyDescent="0.25">
      <c r="A20" s="1"/>
      <c r="B20" s="1"/>
      <c r="C20" s="1"/>
      <c r="D20" s="5"/>
      <c r="E20" s="6" t="s">
        <v>10</v>
      </c>
      <c r="F20" s="1"/>
      <c r="G20" s="6"/>
      <c r="H20" s="7"/>
      <c r="I20" s="1"/>
      <c r="J20" s="1"/>
    </row>
    <row r="21" spans="1:10" x14ac:dyDescent="0.25">
      <c r="A21" s="1"/>
      <c r="B21" s="1"/>
      <c r="C21" s="1"/>
      <c r="D21" s="2"/>
      <c r="E21" s="1"/>
      <c r="F21" s="1"/>
      <c r="G21" s="1"/>
      <c r="H21" s="2"/>
      <c r="I21" s="1"/>
      <c r="J21" s="1"/>
    </row>
    <row r="22" spans="1:10" ht="26.25" x14ac:dyDescent="0.25">
      <c r="A22" s="8"/>
      <c r="B22" s="9" t="s">
        <v>3</v>
      </c>
      <c r="C22" s="10"/>
      <c r="D22" s="11" t="s">
        <v>4</v>
      </c>
      <c r="E22" s="10"/>
      <c r="F22" s="9" t="s">
        <v>5</v>
      </c>
      <c r="G22" s="12"/>
      <c r="H22" s="11" t="s">
        <v>35</v>
      </c>
      <c r="I22" s="10"/>
      <c r="J22" s="9" t="s">
        <v>36</v>
      </c>
    </row>
    <row r="23" spans="1:10" x14ac:dyDescent="0.25">
      <c r="A23" s="1"/>
      <c r="B23" s="13">
        <v>5700</v>
      </c>
      <c r="C23" s="1"/>
      <c r="D23" s="19">
        <v>136511</v>
      </c>
      <c r="E23" s="1"/>
      <c r="F23" s="15">
        <f>D23/D25</f>
        <v>0.45909197914915084</v>
      </c>
      <c r="G23" s="1"/>
      <c r="H23" s="19">
        <v>141871</v>
      </c>
      <c r="I23" s="1"/>
      <c r="J23" s="15">
        <f>H23/H25</f>
        <v>0.52496012965724459</v>
      </c>
    </row>
    <row r="24" spans="1:10" x14ac:dyDescent="0.25">
      <c r="A24" s="1"/>
      <c r="B24" s="13">
        <v>5800</v>
      </c>
      <c r="C24" s="1"/>
      <c r="D24" s="19">
        <v>160839</v>
      </c>
      <c r="E24" s="1"/>
      <c r="F24" s="15">
        <f>D24/D25</f>
        <v>0.54090802085084921</v>
      </c>
      <c r="G24" s="1"/>
      <c r="H24" s="19">
        <v>128380</v>
      </c>
      <c r="I24" s="1"/>
      <c r="J24" s="15">
        <f>H24/H25</f>
        <v>0.47503987034275547</v>
      </c>
    </row>
    <row r="25" spans="1:10" ht="15.75" thickBot="1" x14ac:dyDescent="0.3">
      <c r="A25" s="1"/>
      <c r="B25" s="13" t="s">
        <v>6</v>
      </c>
      <c r="C25" s="1"/>
      <c r="D25" s="22">
        <f>SUM(D23:D24)</f>
        <v>297350</v>
      </c>
      <c r="E25" s="1"/>
      <c r="F25" s="18">
        <f>SUM(F22:F24)</f>
        <v>1</v>
      </c>
      <c r="G25" s="1"/>
      <c r="H25" s="22">
        <f>SUM(H23:H24)</f>
        <v>270251</v>
      </c>
      <c r="I25" s="1"/>
      <c r="J25" s="18">
        <f>SUM(J22:J24)</f>
        <v>1</v>
      </c>
    </row>
    <row r="26" spans="1:10" ht="15.75" thickTop="1" x14ac:dyDescent="0.25">
      <c r="A26" s="1"/>
      <c r="B26" s="1"/>
      <c r="C26" s="1"/>
      <c r="D26" s="19"/>
      <c r="E26" s="1"/>
      <c r="F26" s="1"/>
      <c r="G26" s="1"/>
      <c r="H26" s="2"/>
      <c r="I26" s="1"/>
      <c r="J26" s="1"/>
    </row>
    <row r="27" spans="1:10" x14ac:dyDescent="0.25">
      <c r="A27" s="1"/>
      <c r="B27" s="1"/>
      <c r="C27" s="1"/>
      <c r="D27" s="19"/>
      <c r="E27" s="1"/>
      <c r="F27" s="1"/>
      <c r="G27" s="1"/>
      <c r="H27" s="2"/>
      <c r="I27" s="1"/>
      <c r="J27" s="1"/>
    </row>
    <row r="28" spans="1:10" x14ac:dyDescent="0.25">
      <c r="A28" s="1"/>
      <c r="B28" s="1"/>
      <c r="C28" s="1"/>
      <c r="D28" s="20"/>
      <c r="E28" s="6" t="s">
        <v>11</v>
      </c>
      <c r="F28" s="6"/>
      <c r="G28" s="6"/>
      <c r="H28" s="2"/>
      <c r="I28" s="1"/>
      <c r="J28" s="1"/>
    </row>
    <row r="29" spans="1:10" x14ac:dyDescent="0.25">
      <c r="A29" s="1"/>
      <c r="B29" s="1"/>
      <c r="C29" s="1"/>
      <c r="D29" s="20"/>
      <c r="E29" s="21"/>
      <c r="F29" s="6"/>
      <c r="G29" s="6"/>
      <c r="H29" s="2"/>
      <c r="I29" s="1"/>
      <c r="J29" s="1"/>
    </row>
    <row r="30" spans="1:10" ht="15.75" thickBot="1" x14ac:dyDescent="0.3">
      <c r="A30" s="1"/>
      <c r="B30" s="13" t="s">
        <v>12</v>
      </c>
      <c r="C30" s="1"/>
      <c r="D30" s="23">
        <v>271000</v>
      </c>
      <c r="E30" s="1"/>
      <c r="F30" s="24">
        <v>1</v>
      </c>
      <c r="G30" s="1"/>
      <c r="H30" s="23">
        <v>270251</v>
      </c>
      <c r="I30" s="1"/>
      <c r="J30" s="24">
        <v>1</v>
      </c>
    </row>
    <row r="31" spans="1:10" ht="15.75" thickTop="1" x14ac:dyDescent="0.25">
      <c r="A31" s="1"/>
      <c r="B31" s="13"/>
      <c r="C31" s="1"/>
      <c r="D31" s="2"/>
      <c r="E31" s="1"/>
      <c r="F31" s="1"/>
      <c r="G31" s="1"/>
      <c r="H31" s="2"/>
      <c r="I31" s="1"/>
      <c r="J31" s="1"/>
    </row>
    <row r="32" spans="1:10" x14ac:dyDescent="0.25">
      <c r="A32" s="1"/>
      <c r="B32" s="13" t="s">
        <v>13</v>
      </c>
      <c r="C32" s="1"/>
      <c r="D32" s="19">
        <f>D25-D30</f>
        <v>26350</v>
      </c>
      <c r="E32" s="1"/>
      <c r="F32" s="1"/>
      <c r="G32" s="1"/>
      <c r="H32" s="19">
        <f>H25-H30</f>
        <v>0</v>
      </c>
      <c r="I32" s="1"/>
      <c r="J32" s="1"/>
    </row>
    <row r="33" spans="1:10" x14ac:dyDescent="0.25">
      <c r="A33" s="1"/>
      <c r="B33" s="1"/>
      <c r="C33" s="1"/>
      <c r="D33" s="2"/>
      <c r="E33" s="1"/>
      <c r="F33" s="1"/>
      <c r="G33" s="1"/>
      <c r="H33" s="2"/>
      <c r="I33" s="1"/>
      <c r="J33" s="1"/>
    </row>
    <row r="34" spans="1:10" x14ac:dyDescent="0.25">
      <c r="A34" s="1"/>
      <c r="B34" s="1"/>
      <c r="C34" s="1"/>
      <c r="D34" s="2"/>
      <c r="E34" s="1"/>
      <c r="F34" s="1"/>
      <c r="G34" s="1"/>
      <c r="H34" s="2"/>
      <c r="I34" s="1"/>
      <c r="J34" s="1"/>
    </row>
    <row r="35" spans="1:10" x14ac:dyDescent="0.25">
      <c r="A35" s="1"/>
      <c r="B35" s="1"/>
      <c r="C35" s="1"/>
      <c r="D35" s="2"/>
      <c r="E35" s="1"/>
      <c r="F35" s="1"/>
      <c r="G35" s="1"/>
      <c r="H35" s="2"/>
      <c r="I35" s="1"/>
      <c r="J35" s="1"/>
    </row>
    <row r="36" spans="1:10" ht="18" x14ac:dyDescent="0.25">
      <c r="A36" s="1"/>
      <c r="B36" s="1"/>
      <c r="C36" s="1"/>
      <c r="D36" s="2"/>
      <c r="E36" s="1"/>
      <c r="F36" s="3" t="s">
        <v>14</v>
      </c>
      <c r="G36" s="4"/>
      <c r="H36" s="2"/>
      <c r="I36" s="1"/>
      <c r="J36" s="1"/>
    </row>
    <row r="37" spans="1:10" x14ac:dyDescent="0.25">
      <c r="A37" s="1"/>
      <c r="B37" s="1"/>
      <c r="C37" s="1"/>
      <c r="D37" s="5"/>
      <c r="E37" s="6" t="s">
        <v>15</v>
      </c>
      <c r="F37" s="6"/>
      <c r="G37" s="6"/>
      <c r="H37" s="7"/>
      <c r="I37" s="1"/>
      <c r="J37" s="1"/>
    </row>
    <row r="38" spans="1:10" x14ac:dyDescent="0.25">
      <c r="A38" s="1"/>
      <c r="B38" s="1"/>
      <c r="C38" s="1"/>
      <c r="D38" s="2"/>
      <c r="E38" s="1"/>
      <c r="F38" s="1"/>
      <c r="G38" s="1"/>
      <c r="H38" s="2"/>
      <c r="I38" s="1"/>
      <c r="J38" s="1"/>
    </row>
    <row r="39" spans="1:10" ht="26.25" x14ac:dyDescent="0.25">
      <c r="A39" s="8"/>
      <c r="B39" s="9" t="s">
        <v>3</v>
      </c>
      <c r="C39" s="10"/>
      <c r="D39" s="11" t="s">
        <v>4</v>
      </c>
      <c r="E39" s="10"/>
      <c r="F39" s="9" t="s">
        <v>5</v>
      </c>
      <c r="G39" s="12"/>
      <c r="H39" s="11" t="s">
        <v>35</v>
      </c>
      <c r="I39" s="10"/>
      <c r="J39" s="9" t="s">
        <v>36</v>
      </c>
    </row>
    <row r="40" spans="1:10" x14ac:dyDescent="0.25">
      <c r="A40" s="1"/>
      <c r="B40" s="13">
        <v>5700</v>
      </c>
      <c r="C40" s="1"/>
      <c r="D40" s="19">
        <v>610802</v>
      </c>
      <c r="E40" s="1"/>
      <c r="F40" s="15">
        <f>D40/D43</f>
        <v>0.267697658661183</v>
      </c>
      <c r="G40" s="1"/>
      <c r="H40" s="19">
        <v>615000</v>
      </c>
      <c r="I40" s="1"/>
      <c r="J40" s="15">
        <f>H40/H43</f>
        <v>0.24162836300516535</v>
      </c>
    </row>
    <row r="41" spans="1:10" x14ac:dyDescent="0.25">
      <c r="A41" s="1"/>
      <c r="B41" s="13">
        <v>5800</v>
      </c>
      <c r="C41" s="1"/>
      <c r="D41" s="19">
        <v>1670884</v>
      </c>
      <c r="E41" s="1"/>
      <c r="F41" s="15">
        <f>D41/D43</f>
        <v>0.732302341338817</v>
      </c>
      <c r="G41" s="1"/>
      <c r="H41" s="19">
        <v>1927231</v>
      </c>
      <c r="I41" s="1"/>
      <c r="J41" s="15">
        <f>H41/H43</f>
        <v>0.75719296205334607</v>
      </c>
    </row>
    <row r="42" spans="1:10" x14ac:dyDescent="0.25">
      <c r="A42" s="1"/>
      <c r="B42" s="13">
        <v>5900</v>
      </c>
      <c r="C42" s="1"/>
      <c r="D42" s="25">
        <v>0</v>
      </c>
      <c r="E42" s="1"/>
      <c r="F42" s="15">
        <f>D42/D43</f>
        <v>0</v>
      </c>
      <c r="G42" s="1"/>
      <c r="H42" s="25">
        <v>3000</v>
      </c>
      <c r="I42" s="1"/>
      <c r="J42" s="15">
        <f>H42/H43</f>
        <v>1.1786749414886115E-3</v>
      </c>
    </row>
    <row r="43" spans="1:10" ht="15.75" thickBot="1" x14ac:dyDescent="0.3">
      <c r="A43" s="1"/>
      <c r="B43" s="13" t="s">
        <v>6</v>
      </c>
      <c r="C43" s="1"/>
      <c r="D43" s="22">
        <f>SUM(D40:D42)</f>
        <v>2281686</v>
      </c>
      <c r="E43" s="1"/>
      <c r="F43" s="18">
        <f>SUM(F40:F42)</f>
        <v>1</v>
      </c>
      <c r="G43" s="1"/>
      <c r="H43" s="22">
        <f>SUM(H40:H42)</f>
        <v>2545231</v>
      </c>
      <c r="I43" s="1"/>
      <c r="J43" s="18">
        <f>SUM(J40:J42)</f>
        <v>1</v>
      </c>
    </row>
    <row r="44" spans="1:10" ht="15.75" thickTop="1" x14ac:dyDescent="0.25">
      <c r="A44" s="1"/>
      <c r="B44" s="1"/>
      <c r="C44" s="1"/>
      <c r="D44" s="2"/>
      <c r="E44" s="1"/>
      <c r="F44" s="1"/>
      <c r="G44" s="1"/>
      <c r="H44" s="2"/>
      <c r="I44" s="1"/>
      <c r="J44" s="1"/>
    </row>
    <row r="45" spans="1:10" x14ac:dyDescent="0.25">
      <c r="A45" s="1"/>
      <c r="B45" s="1"/>
      <c r="C45" s="1"/>
      <c r="D45" s="20"/>
      <c r="E45" s="6" t="s">
        <v>16</v>
      </c>
      <c r="F45" s="6"/>
      <c r="G45" s="6"/>
      <c r="H45" s="2"/>
      <c r="I45" s="1"/>
      <c r="J45" s="1"/>
    </row>
    <row r="46" spans="1:10" x14ac:dyDescent="0.25">
      <c r="A46" s="1"/>
      <c r="B46" s="1"/>
      <c r="C46" s="1"/>
      <c r="D46" s="5"/>
      <c r="E46" s="21"/>
      <c r="F46" s="6"/>
      <c r="G46" s="6"/>
      <c r="H46" s="2"/>
      <c r="I46" s="1"/>
      <c r="J46" s="1"/>
    </row>
    <row r="47" spans="1:10" ht="26.25" x14ac:dyDescent="0.25">
      <c r="A47" s="8"/>
      <c r="B47" s="9" t="s">
        <v>17</v>
      </c>
      <c r="C47" s="10"/>
      <c r="D47" s="11" t="s">
        <v>4</v>
      </c>
      <c r="E47" s="10"/>
      <c r="F47" s="9" t="s">
        <v>5</v>
      </c>
      <c r="G47" s="12"/>
      <c r="H47" s="11" t="s">
        <v>35</v>
      </c>
      <c r="I47" s="10"/>
      <c r="J47" s="9" t="s">
        <v>36</v>
      </c>
    </row>
    <row r="48" spans="1:10" x14ac:dyDescent="0.25">
      <c r="A48" s="8"/>
      <c r="B48" s="10"/>
      <c r="C48" s="10"/>
      <c r="D48" s="26"/>
      <c r="E48" s="10"/>
      <c r="F48" s="10"/>
      <c r="G48" s="12"/>
      <c r="H48" s="26"/>
      <c r="I48" s="10"/>
      <c r="J48" s="10"/>
    </row>
    <row r="49" spans="1:10" x14ac:dyDescent="0.25">
      <c r="A49" s="1">
        <v>11</v>
      </c>
      <c r="B49" s="13" t="s">
        <v>18</v>
      </c>
      <c r="C49" s="1"/>
      <c r="D49" s="19">
        <v>1019273</v>
      </c>
      <c r="E49" s="1"/>
      <c r="F49" s="27">
        <f>D49/D66</f>
        <v>0.44161919484791401</v>
      </c>
      <c r="G49" s="1"/>
      <c r="H49" s="19">
        <v>1164119.5</v>
      </c>
      <c r="I49" s="1"/>
      <c r="J49" s="27">
        <f>H49/H66</f>
        <v>0.4573729176984167</v>
      </c>
    </row>
    <row r="50" spans="1:10" x14ac:dyDescent="0.25">
      <c r="A50" s="1">
        <v>12</v>
      </c>
      <c r="B50" s="13" t="s">
        <v>19</v>
      </c>
      <c r="C50" s="1"/>
      <c r="D50" s="19">
        <v>9528</v>
      </c>
      <c r="E50" s="1"/>
      <c r="F50" s="27">
        <f>D50/D66</f>
        <v>4.1281851756211777E-3</v>
      </c>
      <c r="G50" s="1"/>
      <c r="H50" s="19">
        <v>7028</v>
      </c>
      <c r="I50" s="1"/>
      <c r="J50" s="27">
        <f>H50/H66</f>
        <v>2.7612430386953165E-3</v>
      </c>
    </row>
    <row r="51" spans="1:10" x14ac:dyDescent="0.25">
      <c r="A51" s="1">
        <v>13</v>
      </c>
      <c r="B51" s="13" t="s">
        <v>20</v>
      </c>
      <c r="C51" s="1"/>
      <c r="D51" s="28">
        <v>4250</v>
      </c>
      <c r="E51" s="1"/>
      <c r="F51" s="27">
        <f>D51/D66</f>
        <v>1.8413924219552902E-3</v>
      </c>
      <c r="G51" s="1"/>
      <c r="H51" s="28">
        <v>3000</v>
      </c>
      <c r="I51" s="1"/>
      <c r="J51" s="27">
        <f>H51/H66</f>
        <v>1.1786751730344265E-3</v>
      </c>
    </row>
    <row r="52" spans="1:10" x14ac:dyDescent="0.25">
      <c r="A52" s="1">
        <v>23</v>
      </c>
      <c r="B52" s="13" t="s">
        <v>21</v>
      </c>
      <c r="C52" s="1"/>
      <c r="D52" s="19">
        <v>123761</v>
      </c>
      <c r="E52" s="1"/>
      <c r="F52" s="27">
        <f>D52/D66</f>
        <v>5.3621780596143212E-2</v>
      </c>
      <c r="G52" s="1"/>
      <c r="H52" s="19">
        <v>127543</v>
      </c>
      <c r="I52" s="1"/>
      <c r="J52" s="27">
        <f>H52/H66</f>
        <v>5.0110589198109956E-2</v>
      </c>
    </row>
    <row r="53" spans="1:10" x14ac:dyDescent="0.25">
      <c r="A53" s="1">
        <v>31</v>
      </c>
      <c r="B53" s="13" t="s">
        <v>22</v>
      </c>
      <c r="C53" s="1"/>
      <c r="D53" s="19">
        <v>1000</v>
      </c>
      <c r="E53" s="1"/>
      <c r="F53" s="27">
        <f>D53/D66</f>
        <v>4.3326880516595062E-4</v>
      </c>
      <c r="G53" s="1"/>
      <c r="H53" s="19">
        <v>14311</v>
      </c>
      <c r="I53" s="1"/>
      <c r="J53" s="27">
        <f>H53/H66</f>
        <v>5.6226734670985594E-3</v>
      </c>
    </row>
    <row r="54" spans="1:10" x14ac:dyDescent="0.25">
      <c r="A54" s="1">
        <v>33</v>
      </c>
      <c r="B54" s="13" t="s">
        <v>23</v>
      </c>
      <c r="C54" s="1"/>
      <c r="D54" s="19">
        <v>500</v>
      </c>
      <c r="E54" s="1"/>
      <c r="F54" s="27">
        <f>D54/D66</f>
        <v>2.1663440258297531E-4</v>
      </c>
      <c r="G54" s="1"/>
      <c r="H54" s="19">
        <v>3500</v>
      </c>
      <c r="I54" s="1"/>
      <c r="J54" s="27">
        <f>H54/H66</f>
        <v>1.3751210352068309E-3</v>
      </c>
    </row>
    <row r="55" spans="1:10" x14ac:dyDescent="0.25">
      <c r="A55" s="1">
        <v>34</v>
      </c>
      <c r="B55" s="13" t="s">
        <v>24</v>
      </c>
      <c r="C55" s="1"/>
      <c r="D55" s="19">
        <v>77875</v>
      </c>
      <c r="E55" s="1"/>
      <c r="F55" s="27">
        <f>D55/D66</f>
        <v>3.3740808202298404E-2</v>
      </c>
      <c r="G55" s="1"/>
      <c r="H55" s="19">
        <v>194421</v>
      </c>
      <c r="I55" s="1"/>
      <c r="J55" s="27">
        <f>H55/H66</f>
        <v>7.638640193884208E-2</v>
      </c>
    </row>
    <row r="56" spans="1:10" x14ac:dyDescent="0.25">
      <c r="A56" s="1">
        <v>35</v>
      </c>
      <c r="B56" s="13" t="s">
        <v>25</v>
      </c>
      <c r="C56" s="1"/>
      <c r="D56" s="19">
        <v>7024</v>
      </c>
      <c r="E56" s="1"/>
      <c r="F56" s="27">
        <v>3.0000000000000001E-3</v>
      </c>
      <c r="G56" s="1"/>
      <c r="H56" s="19">
        <v>7002</v>
      </c>
      <c r="I56" s="1"/>
      <c r="J56" s="27">
        <v>3.0000000000000001E-3</v>
      </c>
    </row>
    <row r="57" spans="1:10" x14ac:dyDescent="0.25">
      <c r="A57" s="1">
        <v>36</v>
      </c>
      <c r="B57" s="13" t="s">
        <v>26</v>
      </c>
      <c r="C57" s="1"/>
      <c r="D57" s="19">
        <v>173212</v>
      </c>
      <c r="E57" s="1"/>
      <c r="F57" s="27">
        <f>D57/D66</f>
        <v>7.504735628040464E-2</v>
      </c>
      <c r="G57" s="1"/>
      <c r="H57" s="19">
        <v>149509</v>
      </c>
      <c r="I57" s="1"/>
      <c r="J57" s="27">
        <f>H57/H66</f>
        <v>5.8740848815068025E-2</v>
      </c>
    </row>
    <row r="58" spans="1:10" x14ac:dyDescent="0.25">
      <c r="A58" s="1">
        <v>41</v>
      </c>
      <c r="B58" s="13" t="s">
        <v>27</v>
      </c>
      <c r="C58" s="1"/>
      <c r="D58" s="19">
        <v>233354</v>
      </c>
      <c r="E58" s="1"/>
      <c r="F58" s="27">
        <f>D58/D66</f>
        <v>0.10110500876069524</v>
      </c>
      <c r="G58" s="1"/>
      <c r="H58" s="19">
        <v>237501</v>
      </c>
      <c r="I58" s="1"/>
      <c r="J58" s="27">
        <f>H58/H66</f>
        <v>9.3312177423616444E-2</v>
      </c>
    </row>
    <row r="59" spans="1:10" x14ac:dyDescent="0.25">
      <c r="A59" s="1">
        <v>51</v>
      </c>
      <c r="B59" s="13" t="s">
        <v>28</v>
      </c>
      <c r="C59" s="1"/>
      <c r="D59" s="19">
        <v>308396</v>
      </c>
      <c r="E59" s="1"/>
      <c r="F59" s="27">
        <f>D59/D66</f>
        <v>0.13361836643795852</v>
      </c>
      <c r="G59" s="1"/>
      <c r="H59" s="19">
        <v>299081</v>
      </c>
      <c r="I59" s="1"/>
      <c r="J59" s="27">
        <f>H59/H66</f>
        <v>0.11750644980876977</v>
      </c>
    </row>
    <row r="60" spans="1:10" x14ac:dyDescent="0.25">
      <c r="A60" s="1">
        <v>52</v>
      </c>
      <c r="B60" s="13" t="s">
        <v>31</v>
      </c>
      <c r="C60" s="1"/>
      <c r="D60" s="19">
        <v>0</v>
      </c>
      <c r="E60" s="1"/>
      <c r="F60" s="27"/>
      <c r="G60" s="1"/>
      <c r="H60" s="19">
        <v>2500</v>
      </c>
      <c r="I60" s="1"/>
      <c r="J60" s="27"/>
    </row>
    <row r="61" spans="1:10" x14ac:dyDescent="0.25">
      <c r="A61" s="1">
        <v>53</v>
      </c>
      <c r="B61" s="13" t="s">
        <v>29</v>
      </c>
      <c r="C61" s="1"/>
      <c r="D61" s="19">
        <v>88988</v>
      </c>
      <c r="E61" s="1"/>
      <c r="F61" s="27">
        <f>D61/D66</f>
        <v>3.8555724434107611E-2</v>
      </c>
      <c r="G61" s="1"/>
      <c r="H61" s="19">
        <v>80494</v>
      </c>
      <c r="I61" s="1"/>
      <c r="J61" s="27">
        <f>H61/H66</f>
        <v>3.1625426459411042E-2</v>
      </c>
    </row>
    <row r="62" spans="1:10" x14ac:dyDescent="0.25">
      <c r="A62" s="1">
        <v>71</v>
      </c>
      <c r="B62" s="13" t="s">
        <v>30</v>
      </c>
      <c r="C62" s="1"/>
      <c r="D62" s="19">
        <v>122575</v>
      </c>
      <c r="E62" s="1"/>
      <c r="F62" s="27">
        <f>D62/D66</f>
        <v>5.3107923793216397E-2</v>
      </c>
      <c r="G62" s="1"/>
      <c r="H62" s="19">
        <v>126542</v>
      </c>
      <c r="I62" s="1"/>
      <c r="J62" s="27">
        <f>H62/H66</f>
        <v>4.9717304582040801E-2</v>
      </c>
    </row>
    <row r="63" spans="1:10" x14ac:dyDescent="0.25">
      <c r="A63" s="1">
        <v>81</v>
      </c>
      <c r="B63" s="13" t="s">
        <v>31</v>
      </c>
      <c r="C63" s="1"/>
      <c r="D63" s="19">
        <v>30000</v>
      </c>
      <c r="E63" s="1"/>
      <c r="F63" s="27">
        <f>D63/D66</f>
        <v>1.2998064154978518E-2</v>
      </c>
      <c r="G63" s="1"/>
      <c r="H63" s="19">
        <v>18485</v>
      </c>
      <c r="I63" s="1"/>
      <c r="J63" s="27">
        <f>H63/H66</f>
        <v>7.2626035245137912E-3</v>
      </c>
    </row>
    <row r="64" spans="1:10" x14ac:dyDescent="0.25">
      <c r="A64" s="1">
        <v>93</v>
      </c>
      <c r="B64" s="13" t="s">
        <v>32</v>
      </c>
      <c r="C64" s="1"/>
      <c r="D64" s="19">
        <v>80500</v>
      </c>
      <c r="E64" s="1"/>
      <c r="F64" s="27">
        <f>D64/D66</f>
        <v>3.4878138815859022E-2</v>
      </c>
      <c r="G64" s="1"/>
      <c r="H64" s="19">
        <v>85000</v>
      </c>
      <c r="I64" s="1"/>
      <c r="J64" s="27">
        <f>H64/H66</f>
        <v>3.3395796569308751E-2</v>
      </c>
    </row>
    <row r="65" spans="1:10" x14ac:dyDescent="0.25">
      <c r="A65" s="29">
        <v>0</v>
      </c>
      <c r="B65" s="13" t="s">
        <v>33</v>
      </c>
      <c r="C65" s="1"/>
      <c r="D65" s="30">
        <v>27800</v>
      </c>
      <c r="E65" s="1"/>
      <c r="F65" s="27">
        <f>D65/D66</f>
        <v>1.2044872783613427E-2</v>
      </c>
      <c r="G65" s="1"/>
      <c r="H65" s="30">
        <v>25194</v>
      </c>
      <c r="I65" s="1"/>
      <c r="J65" s="27">
        <f>H65/H66</f>
        <v>9.8985141031431145E-3</v>
      </c>
    </row>
    <row r="66" spans="1:10" ht="15.75" thickBot="1" x14ac:dyDescent="0.3">
      <c r="A66" s="1"/>
      <c r="B66" s="1" t="s">
        <v>6</v>
      </c>
      <c r="C66" s="1"/>
      <c r="D66" s="22">
        <f>SUM(D49:D65)</f>
        <v>2308036</v>
      </c>
      <c r="E66" s="1"/>
      <c r="F66" s="31">
        <f>SUM(F49:F65)</f>
        <v>0.99995671991251445</v>
      </c>
      <c r="G66" s="1"/>
      <c r="H66" s="22">
        <f>SUM(H49:H65)</f>
        <v>2545230.5</v>
      </c>
      <c r="I66" s="1"/>
      <c r="J66" s="31">
        <f>SUM(J49:J65)</f>
        <v>0.99926674283527561</v>
      </c>
    </row>
    <row r="67" spans="1:10" ht="15.75" thickTop="1" x14ac:dyDescent="0.25">
      <c r="A67" s="1"/>
      <c r="B67" s="1"/>
      <c r="C67" s="1"/>
      <c r="D67" s="19"/>
      <c r="E67" s="1"/>
      <c r="F67" s="1"/>
      <c r="G67" s="1"/>
      <c r="H67" s="19"/>
      <c r="I67" s="1"/>
      <c r="J67" s="1"/>
    </row>
    <row r="68" spans="1:10" x14ac:dyDescent="0.25">
      <c r="A68" s="1"/>
      <c r="B68" s="1" t="s">
        <v>34</v>
      </c>
      <c r="C68" s="1"/>
      <c r="D68" s="19">
        <f>D43-D66</f>
        <v>-26350</v>
      </c>
      <c r="E68" s="1"/>
      <c r="F68" s="1"/>
      <c r="G68" s="1"/>
      <c r="H68" s="19">
        <v>0</v>
      </c>
      <c r="I68" s="1"/>
      <c r="J6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2019-08-20T17:52:21Z</dcterms:created>
  <dcterms:modified xsi:type="dcterms:W3CDTF">2019-08-27T18:33:38Z</dcterms:modified>
</cp:coreProperties>
</file>